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 Verderami\Documents\"/>
    </mc:Choice>
  </mc:AlternateContent>
  <xr:revisionPtr revIDLastSave="0" documentId="8_{D37C9C79-6706-4C12-B931-95C5F69DD3D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ez 1" sheetId="1" r:id="rId1"/>
    <sheet name="Sez 2 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C16" i="1"/>
  <c r="D43" i="2"/>
  <c r="D38" i="2"/>
  <c r="C14" i="1" s="1"/>
  <c r="D33" i="2"/>
  <c r="C13" i="1" s="1"/>
  <c r="D19" i="2"/>
  <c r="C12" i="1" s="1"/>
  <c r="D15" i="2"/>
  <c r="C11" i="1" s="1"/>
  <c r="D11" i="2"/>
  <c r="C10" i="1" s="1"/>
  <c r="C18" i="1" l="1"/>
  <c r="D39" i="2"/>
  <c r="D42" i="2" s="1"/>
  <c r="E43" i="2" s="1"/>
  <c r="D18" i="1" s="1"/>
  <c r="C15" i="1"/>
  <c r="C17" i="1" s="1"/>
  <c r="E35" i="2" l="1"/>
  <c r="E19" i="2"/>
  <c r="D12" i="1" s="1"/>
  <c r="E15" i="2"/>
  <c r="D11" i="1" s="1"/>
  <c r="E42" i="2"/>
  <c r="E40" i="2"/>
  <c r="D16" i="1" s="1"/>
  <c r="E38" i="2"/>
  <c r="D14" i="1" s="1"/>
  <c r="E33" i="2"/>
  <c r="D13" i="1" s="1"/>
  <c r="E11" i="2"/>
  <c r="D10" i="1" s="1"/>
  <c r="D46" i="2"/>
  <c r="D47" i="2" s="1"/>
  <c r="E47" i="2" s="1"/>
  <c r="C21" i="1" l="1"/>
  <c r="D22" i="1"/>
  <c r="C22" i="1"/>
</calcChain>
</file>

<file path=xl/sharedStrings.xml><?xml version="1.0" encoding="utf-8"?>
<sst xmlns="http://schemas.openxmlformats.org/spreadsheetml/2006/main" count="117" uniqueCount="85">
  <si>
    <t>Finanziato con Fondo per il finanziamento di progetti e attività di interesse generale nel terzo settore</t>
  </si>
  <si>
    <t>Progetto:</t>
  </si>
  <si>
    <t>Ente Proponente:</t>
  </si>
  <si>
    <t>In partenariato con:</t>
  </si>
  <si>
    <t>MODELLO D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</si>
  <si>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</si>
  <si>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</si>
  <si>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</si>
  <si>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</si>
  <si>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</si>
  <si>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</si>
  <si>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</si>
  <si>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</si>
  <si>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</si>
  <si>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TOTALE SPESE DIRETTE DI PROGETTO (A+B+C+D+E)</t>
  </si>
  <si>
    <t xml:space="preserve"> </t>
  </si>
  <si>
    <t>F</t>
  </si>
  <si>
    <t>TOTALE PROGETTO  (A+B+C+D+E+F)</t>
  </si>
  <si>
    <t>di cui progettazione totale (A.1+ E.1) max 5% del totale progetto *</t>
  </si>
  <si>
    <t>% di cofinanziamento a carico Ente/i</t>
  </si>
  <si>
    <t>TOTALE IMPORTO DEL COFINANZIAMENTO DELL'ENTE PROPONENTE</t>
  </si>
  <si>
    <t>TOTALE IMPORTO DEL FINANZIAMENTO CONCESSO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</si>
  <si>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</si>
  <si>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</si>
  <si>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</si>
  <si>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</si>
  <si>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</si>
  <si>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Ente Proponente :</t>
  </si>
  <si>
    <t>MODELLO D - SEZIONE 2 - PIANO FINANZIARIO: Dettaglio delle Macrovoci di Spesa</t>
  </si>
  <si>
    <t>Cod Macrovoce</t>
  </si>
  <si>
    <t>Cod Dettaglio Spesa</t>
  </si>
  <si>
    <t>Descrizione Voce di Costo</t>
  </si>
  <si>
    <t xml:space="preserve">PROGETTAZIONE    </t>
  </si>
  <si>
    <t>A.1</t>
  </si>
  <si>
    <r>
      <rPr>
        <sz val="10"/>
        <color rgb="FF000000"/>
        <rFont val="Times New Roman"/>
        <family val="1"/>
        <charset val="1"/>
      </rPr>
      <t>Risorse Umane  (</t>
    </r>
    <r>
      <rPr>
        <b/>
        <sz val="10"/>
        <color rgb="FF000000"/>
        <rFont val="Times New Roman"/>
        <family val="1"/>
        <charset val="1"/>
      </rPr>
      <t>N.B.: A.1+E.1 max 5% del totale progetto</t>
    </r>
    <r>
      <rPr>
        <sz val="10"/>
        <color rgb="FF000000"/>
        <rFont val="Times New Roman"/>
        <family val="1"/>
        <charset val="1"/>
      </rPr>
      <t>)</t>
    </r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</si>
  <si>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</si>
  <si>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</si>
  <si>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</si>
  <si>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</si>
  <si>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</si>
  <si>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</si>
  <si>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</si>
  <si>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r>
      <rPr>
        <b/>
        <sz val="11"/>
        <color rgb="FF000000"/>
        <rFont val="Times New Roman"/>
        <family val="1"/>
        <charset val="1"/>
      </rPr>
      <t>SEGRETERIA, COORDINAMENTO E MONITORAGGIO DI PROGETTO</t>
    </r>
    <r>
      <rPr>
        <b/>
        <sz val="10"/>
        <color rgb="FF000000"/>
        <rFont val="Times New Roman"/>
        <family val="1"/>
        <charset val="1"/>
      </rPr>
      <t xml:space="preserve"> (max 10% del totale progetto)</t>
    </r>
  </si>
  <si>
    <t>C.1</t>
  </si>
  <si>
    <t>C.2</t>
  </si>
  <si>
    <t>Totale spese Segreteria, coordinamento e monitoraggio di progetto</t>
  </si>
  <si>
    <t xml:space="preserve">FUNZIONAMENTO E GESTIONE DEL PROGETTO 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</si>
  <si>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</si>
  <si>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</si>
  <si>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</si>
  <si>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</si>
  <si>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</si>
  <si>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</si>
  <si>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</si>
  <si>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</si>
  <si>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</si>
  <si>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</si>
  <si>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</si>
  <si>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</si>
  <si>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</si>
  <si>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terzi, contro infortuni e malattie connesse all'attività svolta nel progetto</t>
  </si>
  <si>
    <t>D.9</t>
  </si>
  <si>
    <t>Assicurazione destinatari</t>
  </si>
  <si>
    <t>D.10</t>
  </si>
  <si>
    <r>
      <rPr>
        <sz val="10"/>
        <color rgb="FF000000"/>
        <rFont val="Times New Roman"/>
        <family val="1"/>
        <charset val="1"/>
      </rPr>
      <t>Altra voce di costo</t>
    </r>
    <r>
      <rPr>
        <sz val="9"/>
        <color rgb="FF000000"/>
        <rFont val="Times New Roman"/>
        <family val="1"/>
        <charset val="1"/>
      </rPr>
      <t xml:space="preserve"> (solo per voci non già elencate nel piano e da dettagliare ANALITICAMENTE)</t>
    </r>
  </si>
  <si>
    <t>D.11</t>
  </si>
  <si>
    <t>D.12</t>
  </si>
  <si>
    <t>Totale spese Funzionamento e gestione del progetto</t>
  </si>
  <si>
    <r>
      <rPr>
        <b/>
        <sz val="11"/>
        <color rgb="FF000000"/>
        <rFont val="Times New Roman"/>
        <family val="1"/>
        <charset val="1"/>
      </rPr>
      <t xml:space="preserve">AFFIDAMENTO ATTIVITA' A SOGGETTI ESTERNI DELEGATI </t>
    </r>
    <r>
      <rPr>
        <b/>
        <sz val="10"/>
        <color rgb="FF000000"/>
        <rFont val="Times New Roman"/>
        <family val="1"/>
        <charset val="1"/>
      </rPr>
      <t>(max 30% del totale progetto)</t>
    </r>
  </si>
  <si>
    <t>E.1</t>
  </si>
  <si>
    <t>Progettazione (N.B.: A.1+E.1 max 5% del totale progetto)</t>
  </si>
  <si>
    <t>E.2</t>
  </si>
  <si>
    <t>Formazione/Ricerca</t>
  </si>
  <si>
    <t>E.3</t>
  </si>
  <si>
    <t>Altro</t>
  </si>
  <si>
    <t>Totale spese affidamento attività a soggetti esterni delegati</t>
  </si>
  <si>
    <r>
      <rPr>
        <b/>
        <sz val="11"/>
        <color rgb="FF000000"/>
        <rFont val="Times New Roman"/>
        <family val="1"/>
        <charset val="1"/>
      </rPr>
      <t xml:space="preserve">SPESE GENERALI DI PROGETTO </t>
    </r>
    <r>
      <rPr>
        <b/>
        <sz val="10"/>
        <color rgb="FF000000"/>
        <rFont val="Times New Roman"/>
        <family val="1"/>
        <charset val="1"/>
      </rPr>
      <t>(max 10% del totale di progetto)</t>
    </r>
  </si>
  <si>
    <t>TOTALE SPESE DI PROGETTO (A+B+C+D+E+F)</t>
  </si>
  <si>
    <t>di cui Progettazione totale (A.1+E.1) max 5% del totale progetto)</t>
  </si>
  <si>
    <t>TOTALE IMPORTO DEL FINANZIAMENTO  RICHIESTO</t>
  </si>
  <si>
    <t>NB: INSERIRE I  DATI DI BUDGET SOLO NELLE CELLE COLORATE</t>
  </si>
  <si>
    <t>AVVISO PER IL SOSTEGNO DI PROGETTI DI RILEVANZA LOCALE PROMOSSI DA ORGANIZZAZIONI DI VOLONTARIATO, ASSOCIAZIONI DI PROMOZIONE SOCIALE E FONDAZIONI DEL TERZO SETTORE AI SENSI DEGLI ARTICOLI 72 E 73 DEL D.LGS. N. 117/2017, CODICE DEL TERZO SETTORE. FONDI ADP 2022 -2024.</t>
  </si>
  <si>
    <t>AVVISO PER IL SOSTEGNO DI PROGETTI DI RILEVANZA LOCALE PROMOSSI DA ORGANIZZAZIONI DI VOLONTARIATO, ASSOCIAZIONI DI PROMOZIONE SOCIALE E FONDAZIONI DEL TERZO SETTORE AI SENSI DEGLI ARTICOLI 72 E 73 DEL D.LGS. N. 117/2017, CODICE DEL TERZO SETTORE. 
FONDI ADP 2022 -2024.</t>
  </si>
  <si>
    <t>Totale spese Affidamento attività a soggetti esterni delegati</t>
  </si>
  <si>
    <t>Spese Generali di Progetto (max 10% totale progetto)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</si>
</sst>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[$€-410]\ #,##0.00\ ;\-[$€-410]\ #,##0.00\ ;[$€-410]&quot; -&quot;00\ ;@\ "/>
    <numFmt numFmtId="166" formatCode="0.0%"/>
    <numFmt numFmtId="167" formatCode="[$€-402]\ #\ ##0.00\ ;\-[$€-402]\ #\ ##0.00\ ;[$€-402]&quot; -&quot;00\ ;@\ "/>
    <numFmt numFmtId="168" formatCode="d\-mmm\-yy"/>
    <numFmt numFmtId="169" formatCode="hh\:mm"/>
  </numFmts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6"/>
      <color rgb="FF000000"/>
      <name val="Times New Roman"/>
      <family val="1"/>
      <charset val="1"/>
    </font>
    <font>
      <b/>
      <sz val="7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DAE3F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7" fillId="0" borderId="0" applyBorder="0" applyProtection="0"/>
    <xf numFmtId="9" fontId="17" fillId="0" borderId="0" applyBorder="0" applyProtection="0"/>
  </cellStyleXfs>
  <cellXfs count="126"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4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7" fontId="1" fillId="0" borderId="1" xfId="2" applyNumberFormat="1" applyFont="1" applyBorder="1" applyAlignment="1" applyProtection="1">
      <alignment vertical="center"/>
    </xf>
    <xf numFmtId="10" fontId="1" fillId="0" borderId="1" xfId="2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7" fontId="4" fillId="0" borderId="4" xfId="0" applyNumberFormat="1" applyFont="1" applyBorder="1" applyAlignment="1">
      <alignment vertical="center"/>
    </xf>
    <xf numFmtId="10" fontId="1" fillId="0" borderId="4" xfId="2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67" fontId="6" fillId="0" borderId="1" xfId="0" applyNumberFormat="1" applyFont="1" applyBorder="1" applyAlignment="1">
      <alignment vertical="center"/>
    </xf>
    <xf numFmtId="10" fontId="6" fillId="0" borderId="1" xfId="2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0" applyNumberFormat="1" applyFont="1" applyAlignment="1">
      <alignment vertical="center"/>
    </xf>
    <xf numFmtId="10" fontId="6" fillId="0" borderId="0" xfId="2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0" fontId="1" fillId="0" borderId="3" xfId="2" applyNumberFormat="1" applyFont="1" applyBorder="1" applyAlignment="1" applyProtection="1">
      <alignment horizontal="right" vertical="center"/>
    </xf>
    <xf numFmtId="10" fontId="1" fillId="0" borderId="1" xfId="2" applyNumberFormat="1" applyFont="1" applyBorder="1" applyAlignment="1" applyProtection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167" fontId="1" fillId="0" borderId="7" xfId="0" applyNumberFormat="1" applyFont="1" applyBorder="1" applyAlignment="1">
      <alignment vertical="center"/>
    </xf>
    <xf numFmtId="10" fontId="1" fillId="0" borderId="7" xfId="2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7" fontId="4" fillId="0" borderId="0" xfId="0" applyNumberFormat="1" applyFont="1" applyAlignment="1">
      <alignment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166" fontId="3" fillId="0" borderId="0" xfId="2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68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6" fontId="13" fillId="0" borderId="4" xfId="2" applyNumberFormat="1" applyFont="1" applyBorder="1" applyAlignment="1" applyProtection="1">
      <alignment horizontal="center" vertical="center" wrapText="1"/>
    </xf>
    <xf numFmtId="169" fontId="11" fillId="0" borderId="3" xfId="0" applyNumberFormat="1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7" fontId="11" fillId="0" borderId="3" xfId="0" applyNumberFormat="1" applyFont="1" applyBorder="1" applyAlignment="1">
      <alignment vertical="center"/>
    </xf>
    <xf numFmtId="10" fontId="11" fillId="0" borderId="1" xfId="2" applyNumberFormat="1" applyFont="1" applyBorder="1" applyAlignment="1" applyProtection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7" fontId="3" fillId="5" borderId="3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169" fontId="7" fillId="0" borderId="3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 wrapText="1"/>
    </xf>
    <xf numFmtId="10" fontId="3" fillId="0" borderId="1" xfId="2" applyNumberFormat="1" applyFont="1" applyBorder="1" applyAlignment="1" applyProtection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9" fontId="8" fillId="0" borderId="3" xfId="0" applyNumberFormat="1" applyFont="1" applyBorder="1" applyAlignment="1">
      <alignment horizontal="center" vertical="center"/>
    </xf>
    <xf numFmtId="169" fontId="11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0" fontId="11" fillId="0" borderId="4" xfId="2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>
      <alignment vertical="center"/>
    </xf>
    <xf numFmtId="169" fontId="11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167" fontId="8" fillId="5" borderId="3" xfId="0" applyNumberFormat="1" applyFont="1" applyFill="1" applyBorder="1" applyAlignment="1" applyProtection="1">
      <alignment vertical="center"/>
      <protection locked="0"/>
    </xf>
    <xf numFmtId="10" fontId="11" fillId="0" borderId="7" xfId="2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66" fontId="11" fillId="0" borderId="12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67" fontId="11" fillId="0" borderId="5" xfId="0" applyNumberFormat="1" applyFont="1" applyBorder="1" applyAlignment="1">
      <alignment vertical="center"/>
    </xf>
    <xf numFmtId="166" fontId="11" fillId="0" borderId="1" xfId="2" applyNumberFormat="1" applyFont="1" applyBorder="1" applyAlignment="1" applyProtection="1">
      <alignment horizontal="center" vertical="center"/>
    </xf>
    <xf numFmtId="0" fontId="16" fillId="0" borderId="1" xfId="0" applyFont="1" applyBorder="1" applyAlignment="1">
      <alignment horizontal="right" vertical="center"/>
    </xf>
    <xf numFmtId="167" fontId="16" fillId="0" borderId="3" xfId="0" applyNumberFormat="1" applyFont="1" applyBorder="1" applyAlignment="1">
      <alignment vertical="center"/>
    </xf>
    <xf numFmtId="169" fontId="11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7" fontId="16" fillId="0" borderId="0" xfId="0" applyNumberFormat="1" applyFont="1" applyAlignment="1">
      <alignment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167" fontId="11" fillId="0" borderId="1" xfId="0" applyNumberFormat="1" applyFont="1" applyBorder="1" applyAlignment="1">
      <alignment vertic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167" fontId="7" fillId="3" borderId="1" xfId="0" applyNumberFormat="1" applyFont="1" applyFill="1" applyBorder="1" applyAlignment="1" applyProtection="1">
      <alignment horizontal="left" vertic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">
    <dxf>
      <font>
        <b/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4" zoomScaleNormal="100" workbookViewId="0">
      <selection activeCell="C16" sqref="C16"/>
    </sheetView>
  </sheetViews>
  <sheetFormatPr defaultRowHeight="14.4" x14ac:dyDescent="0.3"/>
  <cols>
    <col min="1" max="1" width="35" customWidth="1"/>
    <col min="2" max="2" width="41" customWidth="1"/>
    <col min="3" max="3" width="14.44140625" bestFit="1" customWidth="1"/>
    <col min="4" max="4" width="129" customWidth="1"/>
    <col min="5" max="1025" width="8.6640625" customWidth="1"/>
  </cols>
  <sheetData>
    <row r="1" spans="1:4" ht="31.8" customHeight="1" x14ac:dyDescent="0.3">
      <c r="A1" s="118" t="s">
        <v>81</v>
      </c>
      <c r="B1" s="118"/>
      <c r="C1" s="118"/>
      <c r="D1" s="118"/>
    </row>
    <row r="2" spans="1:4" ht="15.75" customHeight="1" x14ac:dyDescent="0.3">
      <c r="A2" s="119" t="s">
        <v>0</v>
      </c>
      <c r="B2" s="119"/>
      <c r="C2" s="119"/>
      <c r="D2" s="119"/>
    </row>
    <row r="3" spans="1:4" ht="15.6" x14ac:dyDescent="0.3">
      <c r="A3" s="3" t="s">
        <v>1</v>
      </c>
      <c r="B3" s="120"/>
      <c r="C3" s="120"/>
      <c r="D3" s="120"/>
    </row>
    <row r="4" spans="1:4" ht="15.6" x14ac:dyDescent="0.3">
      <c r="A4" s="4" t="s">
        <v>2</v>
      </c>
      <c r="B4" s="120"/>
      <c r="C4" s="120"/>
      <c r="D4" s="120"/>
    </row>
    <row r="5" spans="1:4" ht="15.6" x14ac:dyDescent="0.3">
      <c r="A5" s="5" t="s">
        <v>3</v>
      </c>
      <c r="B5" s="120"/>
      <c r="C5" s="120"/>
      <c r="D5" s="120"/>
    </row>
    <row r="6" spans="1:4" ht="15.6" x14ac:dyDescent="0.3">
      <c r="A6" s="6"/>
      <c r="B6" s="7"/>
      <c r="C6" s="8"/>
      <c r="D6" s="2"/>
    </row>
    <row r="7" spans="1:4" ht="17.399999999999999" x14ac:dyDescent="0.3">
      <c r="A7" s="9" t="s">
        <v>4</v>
      </c>
      <c r="B7" s="10"/>
      <c r="C7" s="9"/>
      <c r="D7" s="11"/>
    </row>
    <row r="8" spans="1:4" x14ac:dyDescent="0.3">
      <c r="A8" s="12"/>
      <c r="B8" s="13"/>
      <c r="C8" s="14"/>
      <c r="D8" s="15"/>
    </row>
    <row r="9" spans="1:4" x14ac:dyDescent="0.3">
      <c r="A9" s="16" t="s">
        <v>5</v>
      </c>
      <c r="B9" s="17" t="s">
        <v>6</v>
      </c>
      <c r="C9" s="16" t="s">
        <v>7</v>
      </c>
      <c r="D9" s="18" t="s">
        <v>8</v>
      </c>
    </row>
    <row r="10" spans="1:4" ht="15.6" x14ac:dyDescent="0.3">
      <c r="A10" s="19" t="s">
        <v>9</v>
      </c>
      <c r="B10" s="20" t="s">
        <v>35</v>
      </c>
      <c r="C10" s="21">
        <f>'Sez 2 '!D11</f>
        <v>0</v>
      </c>
      <c r="D10" s="22">
        <f>'Sez 2 '!E11</f>
        <v>0</v>
      </c>
    </row>
    <row r="11" spans="1:4" ht="31.2" x14ac:dyDescent="0.3">
      <c r="A11" s="19" t="s">
        <v>10</v>
      </c>
      <c r="B11" s="23" t="s">
        <v>41</v>
      </c>
      <c r="C11" s="21">
        <f>'Sez 2 '!D15</f>
        <v>0</v>
      </c>
      <c r="D11" s="22">
        <f>'Sez 2 '!E15</f>
        <v>0</v>
      </c>
    </row>
    <row r="12" spans="1:4" ht="31.2" x14ac:dyDescent="0.3">
      <c r="A12" s="19" t="s">
        <v>11</v>
      </c>
      <c r="B12" s="23" t="s">
        <v>45</v>
      </c>
      <c r="C12" s="21">
        <f>'Sez 2 '!D19</f>
        <v>0</v>
      </c>
      <c r="D12" s="22">
        <f>'Sez 2 '!E19</f>
        <v>0</v>
      </c>
    </row>
    <row r="13" spans="1:4" ht="31.2" x14ac:dyDescent="0.3">
      <c r="A13" s="19" t="s">
        <v>12</v>
      </c>
      <c r="B13" s="23" t="s">
        <v>67</v>
      </c>
      <c r="C13" s="21">
        <f>'Sez 2 '!D33</f>
        <v>0</v>
      </c>
      <c r="D13" s="22">
        <f>'Sez 2 '!E33</f>
        <v>0</v>
      </c>
    </row>
    <row r="14" spans="1:4" ht="31.2" x14ac:dyDescent="0.3">
      <c r="A14" s="19" t="s">
        <v>13</v>
      </c>
      <c r="B14" s="23" t="s">
        <v>83</v>
      </c>
      <c r="C14" s="21">
        <f>'Sez 2 '!D38</f>
        <v>0</v>
      </c>
      <c r="D14" s="22">
        <f>'Sez 2 '!E38</f>
        <v>0</v>
      </c>
    </row>
    <row r="15" spans="1:4" ht="18.75" customHeight="1" x14ac:dyDescent="0.3">
      <c r="A15" s="116" t="s">
        <v>14</v>
      </c>
      <c r="B15" s="116"/>
      <c r="C15" s="24">
        <f>SUM(C10:C14)</f>
        <v>0</v>
      </c>
      <c r="D15" s="22" t="s">
        <v>15</v>
      </c>
    </row>
    <row r="16" spans="1:4" ht="31.2" x14ac:dyDescent="0.3">
      <c r="A16" s="19" t="s">
        <v>16</v>
      </c>
      <c r="B16" s="23" t="s">
        <v>84</v>
      </c>
      <c r="C16" s="21">
        <f>'Sez 2 '!D40</f>
        <v>0</v>
      </c>
      <c r="D16" s="22">
        <f>'Sez 2 '!E40</f>
        <v>0</v>
      </c>
    </row>
    <row r="17" spans="1:4" ht="34.799999999999997" x14ac:dyDescent="0.3">
      <c r="A17" s="19"/>
      <c r="B17" s="25" t="s">
        <v>17</v>
      </c>
      <c r="C17" s="26">
        <f>C16+C15</f>
        <v>0</v>
      </c>
      <c r="D17" s="27" t="s">
        <v>15</v>
      </c>
    </row>
    <row r="18" spans="1:4" ht="27.6" x14ac:dyDescent="0.3">
      <c r="A18" s="28"/>
      <c r="B18" s="29" t="s">
        <v>18</v>
      </c>
      <c r="C18" s="30">
        <f>'Sez 2 '!D43</f>
        <v>0</v>
      </c>
      <c r="D18" s="31">
        <f>'Sez 2 '!E43</f>
        <v>0</v>
      </c>
    </row>
    <row r="19" spans="1:4" ht="16.2" x14ac:dyDescent="0.3">
      <c r="A19" s="28"/>
      <c r="B19" s="32"/>
      <c r="C19" s="33"/>
      <c r="D19" s="34"/>
    </row>
    <row r="20" spans="1:4" ht="15.6" x14ac:dyDescent="0.3">
      <c r="A20" s="28"/>
      <c r="B20" s="35" t="s">
        <v>19</v>
      </c>
      <c r="C20" s="36">
        <f>'Sez 2 '!D45</f>
        <v>0.8</v>
      </c>
      <c r="D20" s="37"/>
    </row>
    <row r="21" spans="1:4" ht="15.6" x14ac:dyDescent="0.3">
      <c r="A21" s="38" t="s">
        <v>20</v>
      </c>
      <c r="B21" s="39"/>
      <c r="C21" s="40">
        <f>'Sez 2 '!D46</f>
        <v>0</v>
      </c>
      <c r="D21" s="41"/>
    </row>
    <row r="22" spans="1:4" ht="15.6" x14ac:dyDescent="0.3">
      <c r="A22" s="38" t="s">
        <v>21</v>
      </c>
      <c r="B22" s="42"/>
      <c r="C22" s="43">
        <f>'Sez 2 '!D47</f>
        <v>0</v>
      </c>
      <c r="D22" s="22">
        <f>'Sez 2 '!E47</f>
        <v>0</v>
      </c>
    </row>
    <row r="23" spans="1:4" ht="17.399999999999999" x14ac:dyDescent="0.3">
      <c r="A23" s="44"/>
      <c r="B23" s="45"/>
      <c r="C23" s="46"/>
      <c r="D23" s="47"/>
    </row>
    <row r="24" spans="1:4" x14ac:dyDescent="0.3">
      <c r="A24" s="48"/>
      <c r="B24" s="49"/>
      <c r="C24" s="50"/>
      <c r="D24" s="51"/>
    </row>
    <row r="25" spans="1:4" x14ac:dyDescent="0.3">
      <c r="A25" s="2" t="s">
        <v>22</v>
      </c>
      <c r="B25" s="52"/>
      <c r="C25" s="117" t="s">
        <v>23</v>
      </c>
      <c r="D25" s="117"/>
    </row>
    <row r="26" spans="1:4" x14ac:dyDescent="0.3">
      <c r="A26" s="12"/>
      <c r="B26" s="13"/>
      <c r="C26" s="117" t="s">
        <v>24</v>
      </c>
      <c r="D26" s="117"/>
    </row>
    <row r="27" spans="1:4" ht="17.399999999999999" x14ac:dyDescent="0.3">
      <c r="A27" s="53" t="s">
        <v>25</v>
      </c>
      <c r="B27" s="13"/>
      <c r="C27" s="14"/>
      <c r="D27" s="54"/>
    </row>
    <row r="28" spans="1:4" x14ac:dyDescent="0.3">
      <c r="A28" s="55" t="s">
        <v>26</v>
      </c>
      <c r="B28" s="13"/>
      <c r="C28" s="14"/>
      <c r="D28" s="15"/>
    </row>
  </sheetData>
  <mergeCells count="8">
    <mergeCell ref="A15:B15"/>
    <mergeCell ref="C25:D25"/>
    <mergeCell ref="C26:D26"/>
    <mergeCell ref="A1:D1"/>
    <mergeCell ref="A2:D2"/>
    <mergeCell ref="B3:D3"/>
    <mergeCell ref="B4:D4"/>
    <mergeCell ref="B5:D5"/>
  </mergeCells>
  <pageMargins left="0.7" right="0.7" top="0.75" bottom="0.75" header="0.51180555555555496" footer="0.51180555555555496"/>
  <pageSetup paperSize="9" scale="61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2"/>
  <sheetViews>
    <sheetView topLeftCell="B29" zoomScaleNormal="100" workbookViewId="0">
      <selection activeCell="D40" sqref="D40"/>
    </sheetView>
  </sheetViews>
  <sheetFormatPr defaultRowHeight="14.4" x14ac:dyDescent="0.3"/>
  <cols>
    <col min="1" max="1" width="20.5546875" customWidth="1"/>
    <col min="2" max="2" width="30.6640625" customWidth="1"/>
    <col min="3" max="3" width="24.88671875" customWidth="1"/>
    <col min="4" max="4" width="40.21875" customWidth="1"/>
    <col min="5" max="5" width="140.5546875" customWidth="1"/>
    <col min="6" max="1025" width="8.6640625" customWidth="1"/>
  </cols>
  <sheetData>
    <row r="1" spans="1:5" ht="27.6" customHeight="1" x14ac:dyDescent="0.3">
      <c r="A1" s="124" t="s">
        <v>82</v>
      </c>
      <c r="B1" s="124"/>
      <c r="C1" s="124"/>
      <c r="D1" s="124"/>
      <c r="E1" s="124"/>
    </row>
    <row r="2" spans="1:5" ht="15" customHeight="1" x14ac:dyDescent="0.3">
      <c r="A2" s="124" t="s">
        <v>0</v>
      </c>
      <c r="B2" s="124"/>
      <c r="C2" s="124"/>
      <c r="D2" s="124"/>
      <c r="E2" s="124"/>
    </row>
    <row r="3" spans="1:5" x14ac:dyDescent="0.3">
      <c r="A3" s="56" t="s">
        <v>1</v>
      </c>
      <c r="B3" s="57"/>
      <c r="C3" s="125" t="s">
        <v>15</v>
      </c>
      <c r="D3" s="125"/>
      <c r="E3" s="125"/>
    </row>
    <row r="4" spans="1:5" x14ac:dyDescent="0.3">
      <c r="A4" s="56" t="s">
        <v>27</v>
      </c>
      <c r="B4" s="57"/>
      <c r="C4" s="125" t="s">
        <v>15</v>
      </c>
      <c r="D4" s="125"/>
      <c r="E4" s="125"/>
    </row>
    <row r="5" spans="1:5" x14ac:dyDescent="0.3">
      <c r="A5" s="56" t="s">
        <v>3</v>
      </c>
      <c r="B5" s="57"/>
      <c r="C5" s="125" t="s">
        <v>15</v>
      </c>
      <c r="D5" s="125"/>
      <c r="E5" s="125"/>
    </row>
    <row r="6" spans="1:5" ht="15.6" x14ac:dyDescent="0.3">
      <c r="A6" s="58"/>
      <c r="B6" s="58"/>
      <c r="C6" s="59"/>
      <c r="D6" s="59"/>
      <c r="E6" s="60"/>
    </row>
    <row r="7" spans="1:5" ht="17.399999999999999" x14ac:dyDescent="0.3">
      <c r="A7" s="61" t="s">
        <v>28</v>
      </c>
      <c r="B7" s="9"/>
      <c r="C7" s="9"/>
      <c r="D7" s="11"/>
      <c r="E7" s="11"/>
    </row>
    <row r="8" spans="1:5" x14ac:dyDescent="0.3">
      <c r="A8" s="62" t="s">
        <v>29</v>
      </c>
      <c r="B8" s="62" t="s">
        <v>30</v>
      </c>
      <c r="C8" s="63" t="s">
        <v>31</v>
      </c>
      <c r="D8" s="64" t="s">
        <v>7</v>
      </c>
      <c r="E8" s="65" t="s">
        <v>8</v>
      </c>
    </row>
    <row r="9" spans="1:5" x14ac:dyDescent="0.3">
      <c r="A9" s="66" t="s">
        <v>9</v>
      </c>
      <c r="B9" s="67"/>
      <c r="C9" s="68" t="s">
        <v>32</v>
      </c>
      <c r="D9" s="69"/>
      <c r="E9" s="70"/>
    </row>
    <row r="10" spans="1:5" x14ac:dyDescent="0.3">
      <c r="A10" s="66"/>
      <c r="B10" s="71" t="s">
        <v>33</v>
      </c>
      <c r="C10" s="72" t="s">
        <v>34</v>
      </c>
      <c r="D10" s="73">
        <v>0</v>
      </c>
      <c r="E10" s="70"/>
    </row>
    <row r="11" spans="1:5" x14ac:dyDescent="0.3">
      <c r="A11" s="66"/>
      <c r="B11" s="66"/>
      <c r="C11" s="74" t="s">
        <v>35</v>
      </c>
      <c r="D11" s="69">
        <f>SUM(D10)</f>
        <v>0</v>
      </c>
      <c r="E11" s="70">
        <f>IF(ISERROR(D11/$D$42),0,D11/$D$42)</f>
        <v>0</v>
      </c>
    </row>
    <row r="12" spans="1:5" x14ac:dyDescent="0.3">
      <c r="A12" s="66" t="s">
        <v>10</v>
      </c>
      <c r="B12" s="66"/>
      <c r="C12" s="75" t="s">
        <v>36</v>
      </c>
      <c r="D12" s="69"/>
      <c r="E12" s="70"/>
    </row>
    <row r="13" spans="1:5" x14ac:dyDescent="0.3">
      <c r="A13" s="76"/>
      <c r="B13" s="71" t="s">
        <v>37</v>
      </c>
      <c r="C13" s="72" t="s">
        <v>38</v>
      </c>
      <c r="D13" s="73">
        <v>0</v>
      </c>
      <c r="E13" s="77"/>
    </row>
    <row r="14" spans="1:5" x14ac:dyDescent="0.3">
      <c r="A14" s="76"/>
      <c r="B14" s="71" t="s">
        <v>39</v>
      </c>
      <c r="C14" s="72" t="s">
        <v>40</v>
      </c>
      <c r="D14" s="73">
        <v>0</v>
      </c>
      <c r="E14" s="77"/>
    </row>
    <row r="15" spans="1:5" x14ac:dyDescent="0.3">
      <c r="A15" s="66"/>
      <c r="B15" s="66"/>
      <c r="C15" s="78" t="s">
        <v>41</v>
      </c>
      <c r="D15" s="69">
        <f>SUM(D13:D14)</f>
        <v>0</v>
      </c>
      <c r="E15" s="70">
        <f>IF(ISERROR(D15/$D$42),0,D15/$D$42)</f>
        <v>0</v>
      </c>
    </row>
    <row r="16" spans="1:5" ht="68.400000000000006" x14ac:dyDescent="0.3">
      <c r="A16" s="66" t="s">
        <v>11</v>
      </c>
      <c r="B16" s="66"/>
      <c r="C16" s="79" t="s">
        <v>42</v>
      </c>
      <c r="D16" s="69"/>
      <c r="E16" s="70"/>
    </row>
    <row r="17" spans="1:5" x14ac:dyDescent="0.3">
      <c r="A17" s="71"/>
      <c r="B17" s="71" t="s">
        <v>43</v>
      </c>
      <c r="C17" s="72" t="s">
        <v>38</v>
      </c>
      <c r="D17" s="73">
        <v>0</v>
      </c>
      <c r="E17" s="80"/>
    </row>
    <row r="18" spans="1:5" x14ac:dyDescent="0.3">
      <c r="A18" s="76"/>
      <c r="B18" s="71" t="s">
        <v>44</v>
      </c>
      <c r="C18" s="72" t="s">
        <v>40</v>
      </c>
      <c r="D18" s="73">
        <v>0</v>
      </c>
      <c r="E18" s="77"/>
    </row>
    <row r="19" spans="1:5" x14ac:dyDescent="0.3">
      <c r="A19" s="66"/>
      <c r="B19" s="66"/>
      <c r="C19" s="74" t="s">
        <v>45</v>
      </c>
      <c r="D19" s="69">
        <f>SUM(D17:D18)</f>
        <v>0</v>
      </c>
      <c r="E19" s="70">
        <f>IF(ISERROR(D19/$D$42),0,D19/$D$42)</f>
        <v>0</v>
      </c>
    </row>
    <row r="20" spans="1:5" x14ac:dyDescent="0.3">
      <c r="A20" s="66" t="s">
        <v>12</v>
      </c>
      <c r="B20" s="66"/>
      <c r="C20" s="75" t="s">
        <v>46</v>
      </c>
      <c r="D20" s="69"/>
      <c r="E20" s="70"/>
    </row>
    <row r="21" spans="1:5" x14ac:dyDescent="0.3">
      <c r="A21" s="76"/>
      <c r="B21" s="71" t="s">
        <v>47</v>
      </c>
      <c r="C21" s="72" t="s">
        <v>38</v>
      </c>
      <c r="D21" s="73">
        <v>0</v>
      </c>
      <c r="E21" s="77"/>
    </row>
    <row r="22" spans="1:5" x14ac:dyDescent="0.3">
      <c r="A22" s="76"/>
      <c r="B22" s="71" t="s">
        <v>48</v>
      </c>
      <c r="C22" s="72" t="s">
        <v>40</v>
      </c>
      <c r="D22" s="73">
        <v>0</v>
      </c>
      <c r="E22" s="77"/>
    </row>
    <row r="23" spans="1:5" x14ac:dyDescent="0.3">
      <c r="A23" s="76"/>
      <c r="B23" s="71" t="s">
        <v>49</v>
      </c>
      <c r="C23" s="72" t="s">
        <v>50</v>
      </c>
      <c r="D23" s="73">
        <v>0</v>
      </c>
      <c r="E23" s="77"/>
    </row>
    <row r="24" spans="1:5" x14ac:dyDescent="0.3">
      <c r="A24" s="76"/>
      <c r="B24" s="71" t="s">
        <v>51</v>
      </c>
      <c r="C24" s="72" t="s">
        <v>52</v>
      </c>
      <c r="D24" s="73">
        <v>0</v>
      </c>
      <c r="E24" s="77"/>
    </row>
    <row r="25" spans="1:5" x14ac:dyDescent="0.3">
      <c r="A25" s="76"/>
      <c r="B25" s="71" t="s">
        <v>53</v>
      </c>
      <c r="C25" s="72" t="s">
        <v>54</v>
      </c>
      <c r="D25" s="73">
        <v>0</v>
      </c>
      <c r="E25" s="77"/>
    </row>
    <row r="26" spans="1:5" x14ac:dyDescent="0.3">
      <c r="A26" s="76"/>
      <c r="B26" s="71" t="s">
        <v>55</v>
      </c>
      <c r="C26" s="72" t="s">
        <v>56</v>
      </c>
      <c r="D26" s="73">
        <v>0</v>
      </c>
      <c r="E26" s="77"/>
    </row>
    <row r="27" spans="1:5" x14ac:dyDescent="0.3">
      <c r="A27" s="76"/>
      <c r="B27" s="71" t="s">
        <v>57</v>
      </c>
      <c r="C27" s="72" t="s">
        <v>58</v>
      </c>
      <c r="D27" s="73">
        <v>0</v>
      </c>
      <c r="E27" s="77"/>
    </row>
    <row r="28" spans="1:5" x14ac:dyDescent="0.3">
      <c r="A28" s="76"/>
      <c r="B28" s="81" t="s">
        <v>59</v>
      </c>
      <c r="C28" s="8" t="s">
        <v>60</v>
      </c>
      <c r="D28" s="73">
        <v>0</v>
      </c>
      <c r="E28" s="77"/>
    </row>
    <row r="29" spans="1:5" x14ac:dyDescent="0.3">
      <c r="A29" s="76"/>
      <c r="B29" s="71" t="s">
        <v>61</v>
      </c>
      <c r="C29" s="72" t="s">
        <v>62</v>
      </c>
      <c r="D29" s="73">
        <v>0</v>
      </c>
      <c r="E29" s="77"/>
    </row>
    <row r="30" spans="1:5" ht="37.200000000000003" x14ac:dyDescent="0.3">
      <c r="A30" s="76"/>
      <c r="B30" s="71" t="s">
        <v>63</v>
      </c>
      <c r="C30" s="82" t="s">
        <v>64</v>
      </c>
      <c r="D30" s="73">
        <v>0</v>
      </c>
      <c r="E30" s="77"/>
    </row>
    <row r="31" spans="1:5" ht="37.200000000000003" x14ac:dyDescent="0.3">
      <c r="A31" s="76"/>
      <c r="B31" s="71" t="s">
        <v>65</v>
      </c>
      <c r="C31" s="82" t="s">
        <v>64</v>
      </c>
      <c r="D31" s="73">
        <v>0</v>
      </c>
      <c r="E31" s="77"/>
    </row>
    <row r="32" spans="1:5" ht="37.200000000000003" x14ac:dyDescent="0.3">
      <c r="A32" s="76"/>
      <c r="B32" s="71" t="s">
        <v>66</v>
      </c>
      <c r="C32" s="82" t="s">
        <v>64</v>
      </c>
      <c r="D32" s="73">
        <v>0</v>
      </c>
      <c r="E32" s="77"/>
    </row>
    <row r="33" spans="1:5" x14ac:dyDescent="0.3">
      <c r="A33" s="66"/>
      <c r="B33" s="83"/>
      <c r="C33" s="74" t="s">
        <v>67</v>
      </c>
      <c r="D33" s="69">
        <f>SUM(D21:D32)</f>
        <v>0</v>
      </c>
      <c r="E33" s="70">
        <f>IF(ISERROR(D33/$D$42),0,D33/$D$42)</f>
        <v>0</v>
      </c>
    </row>
    <row r="34" spans="1:5" ht="67.8" x14ac:dyDescent="0.3">
      <c r="A34" s="66" t="s">
        <v>13</v>
      </c>
      <c r="B34" s="66"/>
      <c r="C34" s="79" t="s">
        <v>68</v>
      </c>
      <c r="D34" s="69"/>
      <c r="E34" s="70"/>
    </row>
    <row r="35" spans="1:5" x14ac:dyDescent="0.3">
      <c r="A35" s="76"/>
      <c r="B35" s="71" t="s">
        <v>69</v>
      </c>
      <c r="C35" s="72" t="s">
        <v>70</v>
      </c>
      <c r="D35" s="73">
        <v>0</v>
      </c>
      <c r="E35" s="77">
        <f>IF(ISERROR(D35/$D$42),0,D35/$D$42)</f>
        <v>0</v>
      </c>
    </row>
    <row r="36" spans="1:5" x14ac:dyDescent="0.3">
      <c r="A36" s="76"/>
      <c r="B36" s="71" t="s">
        <v>71</v>
      </c>
      <c r="C36" s="72" t="s">
        <v>72</v>
      </c>
      <c r="D36" s="73">
        <v>0</v>
      </c>
      <c r="E36" s="77"/>
    </row>
    <row r="37" spans="1:5" x14ac:dyDescent="0.3">
      <c r="A37" s="76"/>
      <c r="B37" s="71" t="s">
        <v>73</v>
      </c>
      <c r="C37" s="72" t="s">
        <v>74</v>
      </c>
      <c r="D37" s="73">
        <v>0</v>
      </c>
      <c r="E37" s="77"/>
    </row>
    <row r="38" spans="1:5" x14ac:dyDescent="0.3">
      <c r="A38" s="84"/>
      <c r="B38" s="84"/>
      <c r="C38" s="85" t="s">
        <v>75</v>
      </c>
      <c r="D38" s="69">
        <f>SUM(D35:D37)</f>
        <v>0</v>
      </c>
      <c r="E38" s="86">
        <f>IF(ISERROR(D38/$D$42),0,D38/$D$42)</f>
        <v>0</v>
      </c>
    </row>
    <row r="39" spans="1:5" x14ac:dyDescent="0.3">
      <c r="A39" s="121" t="s">
        <v>14</v>
      </c>
      <c r="B39" s="121"/>
      <c r="C39" s="121"/>
      <c r="D39" s="87">
        <f>SUM(D11+D15+D19+D33+D38)</f>
        <v>0</v>
      </c>
      <c r="E39" s="70"/>
    </row>
    <row r="40" spans="1:5" ht="40.799999999999997" x14ac:dyDescent="0.3">
      <c r="A40" s="88" t="s">
        <v>16</v>
      </c>
      <c r="B40" s="89" t="s">
        <v>15</v>
      </c>
      <c r="C40" s="90" t="s">
        <v>76</v>
      </c>
      <c r="D40" s="91">
        <v>0</v>
      </c>
      <c r="E40" s="92">
        <f>IF(ISERROR(D40/$D$42),0,D40/$D$42)</f>
        <v>0</v>
      </c>
    </row>
    <row r="41" spans="1:5" x14ac:dyDescent="0.3">
      <c r="A41" s="93"/>
      <c r="B41" s="94"/>
      <c r="C41" s="95"/>
      <c r="D41" s="96"/>
      <c r="E41" s="97"/>
    </row>
    <row r="42" spans="1:5" ht="41.4" x14ac:dyDescent="0.3">
      <c r="A42" s="98"/>
      <c r="B42" s="99"/>
      <c r="C42" s="100" t="s">
        <v>77</v>
      </c>
      <c r="D42" s="101">
        <f>D39+D40</f>
        <v>0</v>
      </c>
      <c r="E42" s="102">
        <f>IF(ISERROR(D42/$D$42),0,D42/$D$42)</f>
        <v>0</v>
      </c>
    </row>
    <row r="43" spans="1:5" x14ac:dyDescent="0.3">
      <c r="A43" s="66"/>
      <c r="B43" s="83"/>
      <c r="C43" s="103" t="s">
        <v>78</v>
      </c>
      <c r="D43" s="104">
        <f>SUM(D35,D10)</f>
        <v>0</v>
      </c>
      <c r="E43" s="70">
        <f>IF(ISERROR(D43/$D$42),0,D43/$D$42)</f>
        <v>0</v>
      </c>
    </row>
    <row r="44" spans="1:5" x14ac:dyDescent="0.3">
      <c r="A44" s="105"/>
      <c r="B44" s="106"/>
      <c r="C44" s="107"/>
      <c r="D44" s="108"/>
      <c r="E44" s="109"/>
    </row>
    <row r="45" spans="1:5" ht="27.6" x14ac:dyDescent="0.3">
      <c r="A45" s="94"/>
      <c r="B45" s="1"/>
      <c r="C45" s="110" t="s">
        <v>19</v>
      </c>
      <c r="D45" s="111">
        <v>0.8</v>
      </c>
      <c r="E45" s="102"/>
    </row>
    <row r="46" spans="1:5" x14ac:dyDescent="0.3">
      <c r="A46" s="94"/>
      <c r="B46" s="38" t="s">
        <v>20</v>
      </c>
      <c r="C46" s="110"/>
      <c r="D46" s="112">
        <f>D42*D45</f>
        <v>0</v>
      </c>
      <c r="E46" s="70"/>
    </row>
    <row r="47" spans="1:5" x14ac:dyDescent="0.3">
      <c r="A47" s="94"/>
      <c r="B47" s="38" t="s">
        <v>79</v>
      </c>
      <c r="C47" s="110"/>
      <c r="D47" s="112">
        <f>D42-D46</f>
        <v>0</v>
      </c>
      <c r="E47" s="70">
        <f>IF(ISERROR(D47/$D$42),0,D47/$D$42)</f>
        <v>0</v>
      </c>
    </row>
    <row r="48" spans="1:5" x14ac:dyDescent="0.3">
      <c r="A48" s="12"/>
      <c r="B48" s="12"/>
      <c r="C48" s="12"/>
      <c r="D48" s="14"/>
      <c r="E48" s="15"/>
    </row>
    <row r="49" spans="1:5" x14ac:dyDescent="0.3">
      <c r="A49" s="113"/>
      <c r="B49" s="114"/>
      <c r="C49" s="2"/>
      <c r="D49" s="50"/>
      <c r="E49" s="115"/>
    </row>
    <row r="50" spans="1:5" x14ac:dyDescent="0.3">
      <c r="A50" s="122" t="s">
        <v>22</v>
      </c>
      <c r="B50" s="122"/>
      <c r="C50" s="2"/>
      <c r="D50" s="123" t="s">
        <v>23</v>
      </c>
      <c r="E50" s="123"/>
    </row>
    <row r="51" spans="1:5" x14ac:dyDescent="0.3">
      <c r="A51" s="8"/>
      <c r="B51" s="8"/>
      <c r="C51" s="2"/>
      <c r="D51" s="117" t="s">
        <v>24</v>
      </c>
      <c r="E51" s="117"/>
    </row>
    <row r="52" spans="1:5" ht="17.399999999999999" x14ac:dyDescent="0.3">
      <c r="A52" s="53" t="s">
        <v>80</v>
      </c>
      <c r="B52" s="12"/>
      <c r="C52" s="12"/>
      <c r="D52" s="14"/>
      <c r="E52" s="15"/>
    </row>
  </sheetData>
  <mergeCells count="9">
    <mergeCell ref="A39:C39"/>
    <mergeCell ref="A50:B50"/>
    <mergeCell ref="D50:E50"/>
    <mergeCell ref="D51:E51"/>
    <mergeCell ref="A1:E1"/>
    <mergeCell ref="A2:E2"/>
    <mergeCell ref="C3:E3"/>
    <mergeCell ref="C4:E4"/>
    <mergeCell ref="C5:E5"/>
  </mergeCells>
  <conditionalFormatting sqref="E9:E47">
    <cfRule type="expression" dxfId="0" priority="2">
      <formula>F9&lt;&gt;""</formula>
    </cfRule>
  </conditionalFormatting>
  <pageMargins left="0.7" right="0.7" top="0.75" bottom="0.75" header="0.51180555555555496" footer="0.51180555555555496"/>
  <pageSetup paperSize="9" scale="47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 1</vt:lpstr>
      <vt:lpstr>Sez 2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Gaspari</dc:creator>
  <dc:description/>
  <cp:lastModifiedBy>Fabio Verderami</cp:lastModifiedBy>
  <cp:revision>2</cp:revision>
  <cp:lastPrinted>2023-10-17T09:22:17Z</cp:lastPrinted>
  <dcterms:created xsi:type="dcterms:W3CDTF">2021-11-02T10:42:36Z</dcterms:created>
  <dcterms:modified xsi:type="dcterms:W3CDTF">2023-11-01T07:37:56Z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